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r:id="rId2"/>
  </sheets>
  <definedNames>
    <definedName name="_xlnm.Print_Area" localSheetId="0">Лист1!$A$1:$D$182</definedName>
  </definedNames>
  <calcPr calcId="124519"/>
</workbook>
</file>

<file path=xl/calcChain.xml><?xml version="1.0" encoding="utf-8"?>
<calcChain xmlns="http://schemas.openxmlformats.org/spreadsheetml/2006/main">
  <c r="C68" i="1"/>
  <c r="B68"/>
  <c r="C105" l="1"/>
  <c r="B105"/>
  <c r="C127"/>
  <c r="C128"/>
  <c r="C129"/>
  <c r="B127"/>
  <c r="B128"/>
  <c r="B32"/>
  <c r="C32"/>
  <c r="B90"/>
  <c r="C90"/>
  <c r="C114"/>
  <c r="B100"/>
  <c r="C100"/>
  <c r="C166"/>
  <c r="C161" s="1"/>
  <c r="C167"/>
  <c r="C162" s="1"/>
  <c r="C168"/>
  <c r="C163" s="1"/>
  <c r="B166"/>
  <c r="B161" s="1"/>
  <c r="B167"/>
  <c r="B162" s="1"/>
  <c r="B168"/>
  <c r="B163" s="1"/>
  <c r="B67"/>
  <c r="C67"/>
  <c r="C69"/>
  <c r="B69"/>
  <c r="C112"/>
  <c r="C113"/>
  <c r="B112"/>
  <c r="B113"/>
  <c r="B114"/>
  <c r="C43"/>
  <c r="C40" s="1"/>
  <c r="B43"/>
  <c r="B40" s="1"/>
  <c r="B130"/>
  <c r="C149"/>
  <c r="B149"/>
  <c r="B95"/>
  <c r="C95"/>
  <c r="C70" l="1"/>
  <c r="B70"/>
  <c r="E136"/>
  <c r="E137"/>
  <c r="E138"/>
  <c r="E139"/>
  <c r="E140"/>
  <c r="E141"/>
  <c r="E142"/>
  <c r="E143"/>
  <c r="E144"/>
  <c r="E145"/>
  <c r="E146"/>
  <c r="E147"/>
  <c r="E148"/>
  <c r="B129"/>
  <c r="B124" s="1"/>
  <c r="C34"/>
  <c r="C41"/>
  <c r="C31" s="1"/>
  <c r="B41"/>
  <c r="B31" s="1"/>
  <c r="B33"/>
  <c r="B34"/>
  <c r="C66"/>
  <c r="C121"/>
  <c r="C122"/>
  <c r="C8" s="1"/>
  <c r="C123"/>
  <c r="B121"/>
  <c r="B122"/>
  <c r="B8" s="1"/>
  <c r="B123"/>
  <c r="B9" s="1"/>
  <c r="C154"/>
  <c r="B154"/>
  <c r="B115"/>
  <c r="B110" s="1"/>
  <c r="C50"/>
  <c r="B50"/>
  <c r="E11"/>
  <c r="E12"/>
  <c r="E13"/>
  <c r="E14"/>
  <c r="E15"/>
  <c r="E16"/>
  <c r="E17"/>
  <c r="E18"/>
  <c r="E19"/>
  <c r="E22"/>
  <c r="E24"/>
  <c r="E25"/>
  <c r="E26"/>
  <c r="E27"/>
  <c r="E28"/>
  <c r="E174"/>
  <c r="E178"/>
  <c r="C35"/>
  <c r="C45"/>
  <c r="C55"/>
  <c r="C60"/>
  <c r="B75"/>
  <c r="C75"/>
  <c r="C80"/>
  <c r="C85"/>
  <c r="C130"/>
  <c r="C115"/>
  <c r="C110" s="1"/>
  <c r="B10" l="1"/>
  <c r="C30"/>
  <c r="C120"/>
  <c r="B125"/>
  <c r="C33"/>
  <c r="C9" s="1"/>
  <c r="C125"/>
  <c r="C124"/>
  <c r="C65"/>
  <c r="B120"/>
  <c r="C169"/>
  <c r="C164" s="1"/>
  <c r="C159" s="1"/>
  <c r="B169"/>
  <c r="B164" s="1"/>
  <c r="B159" s="1"/>
  <c r="B135"/>
  <c r="E135" s="1"/>
  <c r="B66"/>
  <c r="B65"/>
  <c r="B85"/>
  <c r="B80"/>
  <c r="B60"/>
  <c r="B55"/>
  <c r="B45"/>
  <c r="B35"/>
  <c r="B30" l="1"/>
  <c r="B6"/>
  <c r="C10"/>
  <c r="C6" s="1"/>
</calcChain>
</file>

<file path=xl/sharedStrings.xml><?xml version="1.0" encoding="utf-8"?>
<sst xmlns="http://schemas.openxmlformats.org/spreadsheetml/2006/main" count="181" uniqueCount="58">
  <si>
    <t>в том числе за счет средств:</t>
  </si>
  <si>
    <t>Из них:</t>
  </si>
  <si>
    <t xml:space="preserve">                  (Ф.И.О. исполнителя)                                                                                                                                                 (№ телефона)</t>
  </si>
  <si>
    <t>Таблица № 2</t>
  </si>
  <si>
    <t>Наименование мероприятий</t>
  </si>
  <si>
    <t>Пояснение о выполненных программных мероприятиях в отчетном году</t>
  </si>
  <si>
    <t>средств физических лиц</t>
  </si>
  <si>
    <t>областного бюджета</t>
  </si>
  <si>
    <t>федерального бюджета</t>
  </si>
  <si>
    <t>местных бюджетов</t>
  </si>
  <si>
    <t>государственных внебюджетных фондов Российской Федерации</t>
  </si>
  <si>
    <t>…..</t>
  </si>
  <si>
    <t>средства юридических лиц</t>
  </si>
  <si>
    <r>
      <t>предусмотрено</t>
    </r>
    <r>
      <rPr>
        <b/>
        <i/>
        <sz val="16"/>
        <color theme="1"/>
        <rFont val="Times New Roman"/>
        <family val="1"/>
        <charset val="204"/>
      </rPr>
      <t>*)</t>
    </r>
  </si>
  <si>
    <r>
      <t xml:space="preserve">кассовое исполнение </t>
    </r>
    <r>
      <rPr>
        <b/>
        <i/>
        <sz val="16"/>
        <color theme="1"/>
        <rFont val="Times New Roman"/>
        <family val="1"/>
        <charset val="204"/>
      </rPr>
      <t>**)</t>
    </r>
  </si>
  <si>
    <t>Наименование мероприятия 1 - всего</t>
  </si>
  <si>
    <t>Общий объем  финансирования  муниципальной программы-"Развитие образования в Жуковском районе" - всего</t>
  </si>
  <si>
    <t>Наименование мероприятия 3 - всего</t>
  </si>
  <si>
    <t>Наименование мероприятия 2 "Создание в общеобразовательных организациях, расположенных в сельской местности, условий для занятия физической культуры и спорта" - всего</t>
  </si>
  <si>
    <t>обеспечение доступности и повышения качества дошкольного образования</t>
  </si>
  <si>
    <t>обеспечение доступа к качественному образованию и достижения учащимися высоких образовательных результатов</t>
  </si>
  <si>
    <t>создание условий для развития личности ребенка, его духовно-нравственного становления и подготовка к жизненному самоопределению</t>
  </si>
  <si>
    <t>создание в общеобразовательных учреждениях условий, соответствующих требованиям федеральных государственных  образовательных стандартов общего образования</t>
  </si>
  <si>
    <t>Данные об использовании бюджетных ассигнований и средств из иных источников, направленных на реализацию                                            муниципальной программы  "Развитие образования в Жуковском районе"</t>
  </si>
  <si>
    <t>повышение удовлетворенности населения услугами по организации отдыха и оздоровления детей и подростков, временного трудоустройстве несовершеннолетних</t>
  </si>
  <si>
    <t xml:space="preserve"> </t>
  </si>
  <si>
    <t>2.2.Развитие, модернизация, укрепление материально-технической базы в системе дошкольного образования" - всего</t>
  </si>
  <si>
    <t xml:space="preserve"> 2.3.Финансовое обеспечение выплаты компенсации части родительской платы за присмотр и уход за ребенком"  - всего</t>
  </si>
  <si>
    <t>Общий объем  финансирования  подпрограммы  "Развитие дошкольного образования"  - всего</t>
  </si>
  <si>
    <r>
      <t>Общий объем  финансирования  подпрограммы "Развитие общего образования"</t>
    </r>
    <r>
      <rPr>
        <b/>
        <sz val="11"/>
        <color theme="1"/>
        <rFont val="Times New Roman"/>
        <family val="1"/>
        <charset val="204"/>
      </rPr>
      <t xml:space="preserve"> - всего</t>
    </r>
  </si>
  <si>
    <t>Общий объем  финансирования  подпрограммы"Развитие дополнительного образования" - всего</t>
  </si>
  <si>
    <t>1. Организация предоставления дополнительного образования детей в муниципальных образовательных учреждениях дополнительного образования детей - всего</t>
  </si>
  <si>
    <t>Общий объем  финансирования  подпрограммы "Создание условий получения качественного образования" - всего</t>
  </si>
  <si>
    <t xml:space="preserve"> 1. Совершенствование организации школьного  питания - всего </t>
  </si>
  <si>
    <t>2. Создание в общеобразовательных организациях, расположенных в сельской местности, условий для занятия физической культурой и спортом - всего</t>
  </si>
  <si>
    <t>Общий объем  финансирования  подпрограммы  "Организация отдыха и оздоровления детей и подростков" - всего</t>
  </si>
  <si>
    <t>1. Организация отдыха и оздоровления детей и подростков -всего</t>
  </si>
  <si>
    <t>1.1. Организация лагерей с дневным пребыванием на базе общеобразовательных учреждений- всего</t>
  </si>
  <si>
    <t xml:space="preserve">                         В.Н.Фаткулина                                                                                                                                                  т.8484(32)5584</t>
  </si>
  <si>
    <t>8 (48432) 55-846</t>
  </si>
  <si>
    <t xml:space="preserve">       (телефон)</t>
  </si>
  <si>
    <t>5.Развитие, укрепление материально-технической базы муниципальных общеобразовательных учреждений района.</t>
  </si>
  <si>
    <t>1.2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</si>
  <si>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>1.1 Организация питания детей из многодетных и малообеспеченных семей, детей, являющихся детьми-инвалидами, детей с ограниченными возможностями здоровья (ОВЗ), детей с ограниченными возможностями здоровья, получающих образование на дому.</t>
  </si>
  <si>
    <t>1. Организация предоставления дошкольного образования в государственных дошкольных образовательных учреждениях.</t>
  </si>
  <si>
    <t>2.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учреждениях.</t>
  </si>
  <si>
    <t>3.  Выплата компенсации родительской платы за присмотр и уход за ребенком</t>
  </si>
  <si>
    <t>4. Создание дополнительных мест для детей в возрасте от 2 месяцев до 3 лет в образовательных учреждениях, осуществляющих образовательную деятельность по образовательным программам дошкольного образования</t>
  </si>
  <si>
    <t>1. Организация предоставления качественного общего образования в муниципальных общеобразовательных учреждениях.</t>
  </si>
  <si>
    <t>2.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программам.</t>
  </si>
  <si>
    <t>3. Финансовое обеспечение ежемесячных денежных выплат работникам муниципальных общеобразовательных учреждений.</t>
  </si>
  <si>
    <t>4. Финансовое обеспечение выплат ежемесячного денежного вознаграждения за классное руководство педагогическим работникам государственных и муниципальных общеобразовательных учреждений.</t>
  </si>
  <si>
    <t>6. Строительство (пристрой к зданиям), реконструкция, капитальный (текущий) ремонт и приобретение зданий (помещений) в общеобразовательных  учреждениях.</t>
  </si>
  <si>
    <t>7. Создание новых мест в общеобразовательных учреждениях.</t>
  </si>
  <si>
    <t>организация деятельности отдела образования</t>
  </si>
  <si>
    <t>Организация деятельности МУ "Учебно-методический центр"</t>
  </si>
  <si>
    <t xml:space="preserve"> 2023 год  (тыс. руб.)</t>
  </si>
  <si>
    <t>8.       Реализация мероприятий по модернизации школьных систем образования.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</si>
</sst>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#,##0.000_р_."/>
    <numFmt numFmtId="166" formatCode="0.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0" fillId="0" borderId="8" xfId="0" applyBorder="1" applyAlignment="1">
      <alignment vertical="top" wrapText="1"/>
    </xf>
    <xf numFmtId="166" fontId="0" fillId="0" borderId="0" xfId="0" applyNumberFormat="1"/>
    <xf numFmtId="164" fontId="9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1" xfId="0" applyFont="1" applyBorder="1" applyAlignment="1">
      <alignment vertical="center" wrapText="1"/>
    </xf>
    <xf numFmtId="165" fontId="0" fillId="0" borderId="0" xfId="0" applyNumberFormat="1" applyBorder="1"/>
    <xf numFmtId="0" fontId="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3" fillId="0" borderId="7" xfId="0" applyFont="1" applyBorder="1" applyAlignment="1">
      <alignment vertical="top" wrapText="1"/>
    </xf>
    <xf numFmtId="0" fontId="1" fillId="0" borderId="10" xfId="0" applyFont="1" applyBorder="1" applyAlignment="1">
      <alignment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vertical="center" wrapText="1"/>
    </xf>
    <xf numFmtId="0" fontId="1" fillId="0" borderId="1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13" fillId="0" borderId="17" xfId="0" applyFont="1" applyBorder="1" applyAlignment="1">
      <alignment horizontal="justify" vertical="top" wrapText="1"/>
    </xf>
    <xf numFmtId="164" fontId="2" fillId="2" borderId="20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2" fillId="2" borderId="17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3" fillId="0" borderId="1" xfId="0" applyFont="1" applyBorder="1" applyAlignment="1">
      <alignment vertical="top" wrapText="1"/>
    </xf>
    <xf numFmtId="0" fontId="13" fillId="0" borderId="5" xfId="0" applyFont="1" applyBorder="1" applyAlignment="1">
      <alignment vertical="top" wrapText="1"/>
    </xf>
    <xf numFmtId="0" fontId="12" fillId="0" borderId="21" xfId="0" applyFont="1" applyBorder="1" applyAlignment="1">
      <alignment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2" fillId="2" borderId="22" xfId="0" applyNumberFormat="1" applyFont="1" applyFill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165" fontId="0" fillId="0" borderId="0" xfId="0" applyNumberFormat="1" applyBorder="1" applyAlignment="1">
      <alignment horizontal="left"/>
    </xf>
    <xf numFmtId="164" fontId="0" fillId="0" borderId="0" xfId="0" applyNumberFormat="1" applyAlignment="1">
      <alignment horizontal="right"/>
    </xf>
    <xf numFmtId="0" fontId="2" fillId="0" borderId="0" xfId="0" applyFont="1"/>
    <xf numFmtId="0" fontId="1" fillId="0" borderId="23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7" fillId="0" borderId="9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CC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0"/>
  <sheetViews>
    <sheetView tabSelected="1" workbookViewId="0">
      <selection activeCell="B188" sqref="B188"/>
    </sheetView>
  </sheetViews>
  <sheetFormatPr defaultRowHeight="15"/>
  <cols>
    <col min="1" max="1" width="44.85546875" customWidth="1"/>
    <col min="2" max="2" width="17.140625" customWidth="1"/>
    <col min="3" max="3" width="18.140625" customWidth="1"/>
    <col min="4" max="4" width="88" customWidth="1"/>
    <col min="5" max="5" width="16.7109375" customWidth="1"/>
    <col min="6" max="6" width="13.7109375" customWidth="1"/>
  </cols>
  <sheetData>
    <row r="1" spans="1:6">
      <c r="A1" s="67" t="s">
        <v>3</v>
      </c>
      <c r="B1" s="67"/>
      <c r="C1" s="67"/>
      <c r="D1" s="67"/>
    </row>
    <row r="2" spans="1:6" ht="48.75" customHeight="1" thickBot="1">
      <c r="A2" s="66" t="s">
        <v>23</v>
      </c>
      <c r="B2" s="66"/>
      <c r="C2" s="66"/>
      <c r="D2" s="66"/>
    </row>
    <row r="3" spans="1:6" ht="17.25" customHeight="1">
      <c r="A3" s="68" t="s">
        <v>4</v>
      </c>
      <c r="B3" s="72" t="s">
        <v>56</v>
      </c>
      <c r="C3" s="72"/>
      <c r="D3" s="70" t="s">
        <v>5</v>
      </c>
    </row>
    <row r="4" spans="1:6" ht="40.5">
      <c r="A4" s="69"/>
      <c r="B4" s="3" t="s">
        <v>13</v>
      </c>
      <c r="C4" s="3" t="s">
        <v>14</v>
      </c>
      <c r="D4" s="71"/>
    </row>
    <row r="5" spans="1:6" ht="12" customHeight="1">
      <c r="A5" s="20">
        <v>1</v>
      </c>
      <c r="B5" s="21">
        <v>2</v>
      </c>
      <c r="C5" s="21">
        <v>3</v>
      </c>
      <c r="D5" s="19">
        <v>4</v>
      </c>
    </row>
    <row r="6" spans="1:6" ht="42.75">
      <c r="A6" s="16" t="s">
        <v>16</v>
      </c>
      <c r="B6" s="12">
        <f>B8+B9++B10+B20+B29</f>
        <v>949824.33800000022</v>
      </c>
      <c r="C6" s="12">
        <f>C8+C9++C10+C20+C29</f>
        <v>939639.10680000007</v>
      </c>
      <c r="D6" s="4"/>
      <c r="E6" s="11"/>
    </row>
    <row r="7" spans="1:6" ht="15.75">
      <c r="A7" s="17" t="s">
        <v>0</v>
      </c>
      <c r="B7" s="13"/>
      <c r="C7" s="13"/>
      <c r="D7" s="4"/>
      <c r="E7" s="11"/>
    </row>
    <row r="8" spans="1:6" ht="15.75">
      <c r="A8" s="18" t="s">
        <v>7</v>
      </c>
      <c r="B8" s="13">
        <f>B32+B67+B112+B122+B161</f>
        <v>591524.03700000013</v>
      </c>
      <c r="C8" s="13">
        <f>C32+C67+C112+C122+C161</f>
        <v>590943.39600000007</v>
      </c>
      <c r="D8" s="4"/>
      <c r="E8" s="11"/>
    </row>
    <row r="9" spans="1:6" ht="15.75">
      <c r="A9" s="18" t="s">
        <v>8</v>
      </c>
      <c r="B9" s="13">
        <f>B23++B33+B68++B113+B123+B162</f>
        <v>92621.163</v>
      </c>
      <c r="C9" s="13">
        <f>C23++C33+C68++C113+C123+C162</f>
        <v>90010.394</v>
      </c>
      <c r="D9" s="4"/>
      <c r="E9" s="11"/>
    </row>
    <row r="10" spans="1:6" ht="15" customHeight="1">
      <c r="A10" s="18" t="s">
        <v>9</v>
      </c>
      <c r="B10" s="13">
        <f>B34+B69+B114+B124+B163</f>
        <v>235435.522</v>
      </c>
      <c r="C10" s="13">
        <f>C34+C69+C114+C124+C163+F10</f>
        <v>229818.3628</v>
      </c>
      <c r="D10" s="4"/>
      <c r="E10" s="60"/>
      <c r="F10" s="25"/>
    </row>
    <row r="11" spans="1:6" ht="23.45" hidden="1" customHeight="1">
      <c r="A11" s="22" t="s">
        <v>15</v>
      </c>
      <c r="B11" s="13"/>
      <c r="C11" s="13"/>
      <c r="D11" s="4"/>
      <c r="E11" s="11" t="e">
        <f t="shared" ref="E11:E28" si="0">C11/B11*100</f>
        <v>#DIV/0!</v>
      </c>
    </row>
    <row r="12" spans="1:6" ht="15.75" hidden="1">
      <c r="A12" s="17" t="s">
        <v>0</v>
      </c>
      <c r="B12" s="13"/>
      <c r="C12" s="13"/>
      <c r="D12" s="4"/>
      <c r="E12" s="11" t="e">
        <f t="shared" si="0"/>
        <v>#DIV/0!</v>
      </c>
    </row>
    <row r="13" spans="1:6" ht="15.75" hidden="1">
      <c r="A13" s="18" t="s">
        <v>7</v>
      </c>
      <c r="B13" s="13"/>
      <c r="C13" s="13"/>
      <c r="D13" s="4"/>
      <c r="E13" s="11" t="e">
        <f t="shared" si="0"/>
        <v>#DIV/0!</v>
      </c>
    </row>
    <row r="14" spans="1:6" ht="15.75" hidden="1">
      <c r="A14" s="18" t="s">
        <v>8</v>
      </c>
      <c r="B14" s="13"/>
      <c r="C14" s="13"/>
      <c r="D14" s="4"/>
      <c r="E14" s="11" t="e">
        <f t="shared" si="0"/>
        <v>#DIV/0!</v>
      </c>
    </row>
    <row r="15" spans="1:6" ht="15.75" hidden="1">
      <c r="A15" s="18" t="s">
        <v>9</v>
      </c>
      <c r="B15" s="13"/>
      <c r="C15" s="13"/>
      <c r="D15" s="4"/>
      <c r="E15" s="11" t="e">
        <f t="shared" si="0"/>
        <v>#DIV/0!</v>
      </c>
    </row>
    <row r="16" spans="1:6" ht="15.75" hidden="1">
      <c r="A16" s="18" t="s">
        <v>12</v>
      </c>
      <c r="B16" s="13"/>
      <c r="C16" s="13"/>
      <c r="D16" s="4"/>
      <c r="E16" s="11" t="e">
        <f t="shared" si="0"/>
        <v>#DIV/0!</v>
      </c>
    </row>
    <row r="17" spans="1:5" ht="15.75" hidden="1">
      <c r="A17" s="18" t="s">
        <v>6</v>
      </c>
      <c r="B17" s="13"/>
      <c r="C17" s="13"/>
      <c r="D17" s="4"/>
      <c r="E17" s="11" t="e">
        <f t="shared" si="0"/>
        <v>#DIV/0!</v>
      </c>
    </row>
    <row r="18" spans="1:5" ht="25.5" hidden="1">
      <c r="A18" s="18" t="s">
        <v>10</v>
      </c>
      <c r="B18" s="13"/>
      <c r="C18" s="13"/>
      <c r="D18" s="4"/>
      <c r="E18" s="11" t="e">
        <f t="shared" si="0"/>
        <v>#DIV/0!</v>
      </c>
    </row>
    <row r="19" spans="1:5" ht="15.75" hidden="1">
      <c r="A19" s="17" t="s">
        <v>1</v>
      </c>
      <c r="B19" s="13"/>
      <c r="C19" s="13"/>
      <c r="D19" s="4"/>
      <c r="E19" s="11" t="e">
        <f t="shared" si="0"/>
        <v>#DIV/0!</v>
      </c>
    </row>
    <row r="20" spans="1:5" ht="25.9" customHeight="1">
      <c r="A20" s="24" t="s">
        <v>54</v>
      </c>
      <c r="B20" s="13">
        <v>25151.538</v>
      </c>
      <c r="C20" s="13">
        <v>23774.876</v>
      </c>
      <c r="D20" s="4"/>
      <c r="E20" s="61"/>
    </row>
    <row r="21" spans="1:5" ht="16.899999999999999" hidden="1" customHeight="1">
      <c r="A21" s="17"/>
      <c r="B21" s="13"/>
      <c r="C21" s="13"/>
      <c r="D21" s="4"/>
      <c r="E21" s="11"/>
    </row>
    <row r="22" spans="1:5" ht="15.6" hidden="1" customHeight="1">
      <c r="A22" s="18"/>
      <c r="B22" s="13"/>
      <c r="C22" s="13"/>
      <c r="D22" s="22"/>
      <c r="E22" s="11" t="e">
        <f t="shared" si="0"/>
        <v>#DIV/0!</v>
      </c>
    </row>
    <row r="23" spans="1:5" ht="16.149999999999999" hidden="1" customHeight="1">
      <c r="A23" s="18"/>
      <c r="B23" s="13"/>
      <c r="C23" s="13"/>
      <c r="D23" s="17"/>
      <c r="E23" s="11"/>
    </row>
    <row r="24" spans="1:5" ht="14.45" hidden="1" customHeight="1">
      <c r="A24" s="18"/>
      <c r="B24" s="13">
        <v>22778.812999999998</v>
      </c>
      <c r="C24" s="13">
        <v>22569.981</v>
      </c>
      <c r="D24" s="18"/>
      <c r="E24" s="11">
        <f t="shared" si="0"/>
        <v>99.08321825197828</v>
      </c>
    </row>
    <row r="25" spans="1:5" ht="12.6" hidden="1" customHeight="1">
      <c r="A25" s="18" t="s">
        <v>12</v>
      </c>
      <c r="B25" s="13"/>
      <c r="C25" s="13"/>
      <c r="D25" s="18"/>
      <c r="E25" s="11" t="e">
        <f t="shared" si="0"/>
        <v>#DIV/0!</v>
      </c>
    </row>
    <row r="26" spans="1:5" ht="16.149999999999999" hidden="1" customHeight="1">
      <c r="A26" s="18" t="s">
        <v>6</v>
      </c>
      <c r="B26" s="13"/>
      <c r="C26" s="13"/>
      <c r="D26" s="18"/>
      <c r="E26" s="11" t="e">
        <f t="shared" si="0"/>
        <v>#DIV/0!</v>
      </c>
    </row>
    <row r="27" spans="1:5" ht="14.45" hidden="1" customHeight="1">
      <c r="A27" s="18" t="s">
        <v>10</v>
      </c>
      <c r="B27" s="13"/>
      <c r="C27" s="13"/>
      <c r="D27" s="18"/>
      <c r="E27" s="11" t="e">
        <f t="shared" si="0"/>
        <v>#DIV/0!</v>
      </c>
    </row>
    <row r="28" spans="1:5" ht="13.15" hidden="1" customHeight="1">
      <c r="A28" s="40" t="s">
        <v>11</v>
      </c>
      <c r="B28" s="55"/>
      <c r="C28" s="55"/>
      <c r="D28" s="41"/>
      <c r="E28" s="11" t="e">
        <f t="shared" si="0"/>
        <v>#DIV/0!</v>
      </c>
    </row>
    <row r="29" spans="1:5" ht="27" customHeight="1" thickBot="1">
      <c r="A29" s="54" t="s">
        <v>55</v>
      </c>
      <c r="B29" s="56">
        <v>5092.0780000000004</v>
      </c>
      <c r="C29" s="56">
        <v>5092.0780000000004</v>
      </c>
      <c r="D29" s="18"/>
      <c r="E29" s="11"/>
    </row>
    <row r="30" spans="1:5" ht="51" customHeight="1">
      <c r="A30" s="37" t="s">
        <v>28</v>
      </c>
      <c r="B30" s="74">
        <f>B35+B40+B45+B50</f>
        <v>361807.84899999999</v>
      </c>
      <c r="C30" s="74">
        <f>C35+C40+C45+C50</f>
        <v>359881.62</v>
      </c>
      <c r="D30" s="73" t="s">
        <v>19</v>
      </c>
      <c r="E30" s="11"/>
    </row>
    <row r="31" spans="1:5" ht="15.75">
      <c r="A31" s="7" t="s">
        <v>0</v>
      </c>
      <c r="B31" s="13">
        <f t="shared" ref="B31:C34" si="1">B36+B41</f>
        <v>0</v>
      </c>
      <c r="C31" s="13">
        <f t="shared" si="1"/>
        <v>0</v>
      </c>
      <c r="D31" s="43"/>
      <c r="E31" s="11"/>
    </row>
    <row r="32" spans="1:5" ht="15.75">
      <c r="A32" s="8" t="s">
        <v>7</v>
      </c>
      <c r="B32" s="13">
        <f>B37+B42+B47</f>
        <v>254019.908</v>
      </c>
      <c r="C32" s="13">
        <f>C37+C42+C47</f>
        <v>254019.908</v>
      </c>
      <c r="D32" s="6"/>
      <c r="E32" s="11"/>
    </row>
    <row r="33" spans="1:5" ht="15.75">
      <c r="A33" s="8" t="s">
        <v>8</v>
      </c>
      <c r="B33" s="13">
        <f t="shared" si="1"/>
        <v>0</v>
      </c>
      <c r="C33" s="13">
        <f t="shared" si="1"/>
        <v>0</v>
      </c>
      <c r="D33" s="6"/>
      <c r="E33" s="11"/>
    </row>
    <row r="34" spans="1:5" ht="16.5" thickBot="1">
      <c r="A34" s="32" t="s">
        <v>9</v>
      </c>
      <c r="B34" s="75">
        <f t="shared" si="1"/>
        <v>107787.94099999999</v>
      </c>
      <c r="C34" s="75">
        <f t="shared" si="1"/>
        <v>105861.712</v>
      </c>
      <c r="D34" s="39"/>
      <c r="E34" s="11"/>
    </row>
    <row r="35" spans="1:5" ht="45.6" customHeight="1">
      <c r="A35" s="44" t="s">
        <v>44</v>
      </c>
      <c r="B35" s="57">
        <f>B37+B38+B39</f>
        <v>88898.577999999994</v>
      </c>
      <c r="C35" s="50">
        <f>C37+C38+C39</f>
        <v>86972.349000000002</v>
      </c>
      <c r="D35" s="42"/>
      <c r="E35" s="11"/>
    </row>
    <row r="36" spans="1:5" ht="15.75">
      <c r="A36" s="34" t="s">
        <v>0</v>
      </c>
      <c r="B36" s="13"/>
      <c r="C36" s="13"/>
      <c r="D36" s="6"/>
      <c r="E36" s="11"/>
    </row>
    <row r="37" spans="1:5" ht="15.75">
      <c r="A37" s="8" t="s">
        <v>7</v>
      </c>
      <c r="B37" s="13">
        <v>0</v>
      </c>
      <c r="C37" s="13">
        <v>0</v>
      </c>
      <c r="D37" s="6"/>
      <c r="E37" s="11"/>
    </row>
    <row r="38" spans="1:5" ht="15.75">
      <c r="A38" s="8" t="s">
        <v>8</v>
      </c>
      <c r="B38" s="13"/>
      <c r="C38" s="13"/>
      <c r="D38" s="6"/>
      <c r="E38" s="11"/>
    </row>
    <row r="39" spans="1:5" ht="15.75">
      <c r="A39" s="29" t="s">
        <v>9</v>
      </c>
      <c r="B39" s="13">
        <v>88898.577999999994</v>
      </c>
      <c r="C39" s="13">
        <v>86972.349000000002</v>
      </c>
      <c r="D39" s="6"/>
      <c r="E39" s="11"/>
    </row>
    <row r="40" spans="1:5" ht="75" customHeight="1">
      <c r="A40" s="46" t="s">
        <v>45</v>
      </c>
      <c r="B40" s="45">
        <f>B42+B43+B44</f>
        <v>272789.99599999998</v>
      </c>
      <c r="C40" s="13">
        <f>C42+C43+C44</f>
        <v>272789.99599999998</v>
      </c>
      <c r="D40" s="6"/>
      <c r="E40" s="11"/>
    </row>
    <row r="41" spans="1:5" ht="15.75">
      <c r="A41" s="34" t="s">
        <v>0</v>
      </c>
      <c r="B41" s="13">
        <f t="shared" ref="B41:C41" si="2">B46+++B51+B56++++B61</f>
        <v>0</v>
      </c>
      <c r="C41" s="13">
        <f t="shared" si="2"/>
        <v>0</v>
      </c>
      <c r="D41" s="6"/>
      <c r="E41" s="11"/>
    </row>
    <row r="42" spans="1:5" ht="15.75">
      <c r="A42" s="8" t="s">
        <v>7</v>
      </c>
      <c r="B42" s="13">
        <v>253900.633</v>
      </c>
      <c r="C42" s="13">
        <v>253900.633</v>
      </c>
      <c r="D42" s="6"/>
      <c r="E42" s="11"/>
    </row>
    <row r="43" spans="1:5" ht="15.75">
      <c r="A43" s="8" t="s">
        <v>8</v>
      </c>
      <c r="B43" s="13">
        <f t="shared" ref="B43:C43" si="3">B48+++B53+B58++++B63</f>
        <v>0</v>
      </c>
      <c r="C43" s="13">
        <f t="shared" si="3"/>
        <v>0</v>
      </c>
      <c r="D43" s="6"/>
      <c r="E43" s="11"/>
    </row>
    <row r="44" spans="1:5" ht="15.75">
      <c r="A44" s="8" t="s">
        <v>9</v>
      </c>
      <c r="B44" s="13">
        <v>18889.363000000001</v>
      </c>
      <c r="C44" s="13">
        <v>18889.363000000001</v>
      </c>
      <c r="D44" s="6"/>
      <c r="E44" s="11"/>
    </row>
    <row r="45" spans="1:5" ht="34.15" customHeight="1">
      <c r="A45" s="27" t="s">
        <v>46</v>
      </c>
      <c r="B45" s="13">
        <f>B47+B48+B49</f>
        <v>119.27500000000001</v>
      </c>
      <c r="C45" s="13">
        <f>C47+C48+C49</f>
        <v>119.27500000000001</v>
      </c>
      <c r="D45" s="6"/>
      <c r="E45" s="11"/>
    </row>
    <row r="46" spans="1:5" ht="15.75">
      <c r="A46" s="7" t="s">
        <v>0</v>
      </c>
      <c r="B46" s="13"/>
      <c r="C46" s="13"/>
      <c r="D46" s="6"/>
      <c r="E46" s="11"/>
    </row>
    <row r="47" spans="1:5" ht="15.75">
      <c r="A47" s="8" t="s">
        <v>7</v>
      </c>
      <c r="B47" s="13">
        <v>119.27500000000001</v>
      </c>
      <c r="C47" s="13">
        <v>119.27500000000001</v>
      </c>
      <c r="D47" s="6"/>
      <c r="E47" s="11"/>
    </row>
    <row r="48" spans="1:5" ht="15.75">
      <c r="A48" s="8" t="s">
        <v>8</v>
      </c>
      <c r="B48" s="13"/>
      <c r="C48" s="13"/>
      <c r="D48" s="6"/>
      <c r="E48" s="11"/>
    </row>
    <row r="49" spans="1:5" ht="15.75">
      <c r="A49" s="8" t="s">
        <v>9</v>
      </c>
      <c r="B49" s="13"/>
      <c r="C49" s="13"/>
      <c r="D49" s="6"/>
      <c r="E49" s="11"/>
    </row>
    <row r="50" spans="1:5" ht="72" customHeight="1">
      <c r="A50" s="27" t="s">
        <v>47</v>
      </c>
      <c r="B50" s="13">
        <f>B52+B53+B54</f>
        <v>0</v>
      </c>
      <c r="C50" s="13">
        <f>C52+C53+C54</f>
        <v>0</v>
      </c>
      <c r="D50" s="6"/>
      <c r="E50" s="11"/>
    </row>
    <row r="51" spans="1:5" ht="15.75">
      <c r="A51" s="7" t="s">
        <v>0</v>
      </c>
      <c r="B51" s="13"/>
      <c r="C51" s="13"/>
      <c r="D51" s="6"/>
      <c r="E51" s="11"/>
    </row>
    <row r="52" spans="1:5" ht="15.75">
      <c r="A52" s="8" t="s">
        <v>7</v>
      </c>
      <c r="B52" s="13">
        <v>0</v>
      </c>
      <c r="C52" s="13">
        <v>0</v>
      </c>
      <c r="D52" s="6"/>
      <c r="E52" s="11"/>
    </row>
    <row r="53" spans="1:5" ht="15.75">
      <c r="A53" s="8" t="s">
        <v>8</v>
      </c>
      <c r="B53" s="13"/>
      <c r="C53" s="13"/>
      <c r="D53" s="6"/>
      <c r="E53" s="11"/>
    </row>
    <row r="54" spans="1:5" ht="15" customHeight="1" thickBot="1">
      <c r="A54" s="8" t="s">
        <v>9</v>
      </c>
      <c r="B54" s="13">
        <v>0</v>
      </c>
      <c r="C54" s="13">
        <v>0</v>
      </c>
      <c r="D54" s="6"/>
      <c r="E54" s="11"/>
    </row>
    <row r="55" spans="1:5" ht="45" hidden="1">
      <c r="A55" s="9" t="s">
        <v>26</v>
      </c>
      <c r="B55" s="13">
        <f>B57+B58+B59</f>
        <v>0</v>
      </c>
      <c r="C55" s="13">
        <f>C57+C58+C59</f>
        <v>0</v>
      </c>
      <c r="D55" s="6"/>
      <c r="E55" s="11"/>
    </row>
    <row r="56" spans="1:5" ht="15.75" hidden="1">
      <c r="A56" s="7" t="s">
        <v>0</v>
      </c>
      <c r="B56" s="13"/>
      <c r="C56" s="13"/>
      <c r="D56" s="6"/>
      <c r="E56" s="11"/>
    </row>
    <row r="57" spans="1:5" ht="15.75" hidden="1">
      <c r="A57" s="8" t="s">
        <v>7</v>
      </c>
      <c r="B57" s="13"/>
      <c r="C57" s="13"/>
      <c r="D57" s="6"/>
      <c r="E57" s="11"/>
    </row>
    <row r="58" spans="1:5" ht="15.75" hidden="1">
      <c r="A58" s="8" t="s">
        <v>8</v>
      </c>
      <c r="B58" s="13"/>
      <c r="C58" s="13"/>
      <c r="D58" s="6"/>
      <c r="E58" s="11"/>
    </row>
    <row r="59" spans="1:5" ht="15.75" hidden="1">
      <c r="A59" s="8" t="s">
        <v>9</v>
      </c>
      <c r="B59" s="13"/>
      <c r="C59" s="13"/>
      <c r="D59" s="6"/>
      <c r="E59" s="11"/>
    </row>
    <row r="60" spans="1:5" ht="45" hidden="1">
      <c r="A60" s="9" t="s">
        <v>27</v>
      </c>
      <c r="B60" s="13">
        <f>B62+B63+B64</f>
        <v>0</v>
      </c>
      <c r="C60" s="13">
        <f>C62+C63+C64</f>
        <v>0</v>
      </c>
      <c r="D60" s="6"/>
      <c r="E60" s="11"/>
    </row>
    <row r="61" spans="1:5" ht="15.75" hidden="1">
      <c r="A61" s="7" t="s">
        <v>0</v>
      </c>
      <c r="B61" s="13"/>
      <c r="C61" s="13"/>
      <c r="D61" s="6"/>
      <c r="E61" s="11"/>
    </row>
    <row r="62" spans="1:5" ht="15.75" hidden="1">
      <c r="A62" s="8" t="s">
        <v>7</v>
      </c>
      <c r="B62" s="13"/>
      <c r="C62" s="13"/>
      <c r="D62" s="6"/>
      <c r="E62" s="11"/>
    </row>
    <row r="63" spans="1:5" ht="15.75" hidden="1">
      <c r="A63" s="8" t="s">
        <v>8</v>
      </c>
      <c r="B63" s="13"/>
      <c r="C63" s="13"/>
      <c r="D63" s="6"/>
      <c r="E63" s="11"/>
    </row>
    <row r="64" spans="1:5" ht="15.75" hidden="1">
      <c r="A64" s="29" t="s">
        <v>9</v>
      </c>
      <c r="B64" s="55"/>
      <c r="C64" s="55"/>
      <c r="D64" s="36"/>
      <c r="E64" s="11"/>
    </row>
    <row r="65" spans="1:5" ht="42.75">
      <c r="A65" s="37" t="s">
        <v>29</v>
      </c>
      <c r="B65" s="74">
        <f>B67+B68+B69</f>
        <v>504332.55200000003</v>
      </c>
      <c r="C65" s="74">
        <f>C67+C68+C69</f>
        <v>498676.44900000002</v>
      </c>
      <c r="D65" s="38" t="s">
        <v>20</v>
      </c>
      <c r="E65" s="11"/>
    </row>
    <row r="66" spans="1:5" ht="15.75">
      <c r="A66" s="7" t="s">
        <v>0</v>
      </c>
      <c r="B66" s="13">
        <f t="shared" ref="B66:C66" si="4">B76+B81+B86+B96</f>
        <v>0</v>
      </c>
      <c r="C66" s="13">
        <f t="shared" si="4"/>
        <v>0</v>
      </c>
      <c r="D66" s="6"/>
      <c r="E66" s="11"/>
    </row>
    <row r="67" spans="1:5" ht="15.75">
      <c r="A67" s="8" t="s">
        <v>7</v>
      </c>
      <c r="B67" s="13">
        <f>B72+B77+B87+B92+B97+B102+B82</f>
        <v>334286.78700000001</v>
      </c>
      <c r="C67" s="13">
        <f>C72+C77+C87+C92+C97+C102+C82</f>
        <v>333941.49400000006</v>
      </c>
      <c r="D67" s="6"/>
      <c r="E67" s="11"/>
    </row>
    <row r="68" spans="1:5" ht="15.75">
      <c r="A68" s="8" t="s">
        <v>8</v>
      </c>
      <c r="B68" s="13">
        <f>B73+B78+B83+B88+B93+B98+B103+B108</f>
        <v>65668.654999999999</v>
      </c>
      <c r="C68" s="13">
        <f>C73+C78+C83+C88+C93+C98+C103+C108</f>
        <v>63089.963000000003</v>
      </c>
      <c r="D68" s="6"/>
      <c r="E68" s="11"/>
    </row>
    <row r="69" spans="1:5" ht="15" customHeight="1" thickBot="1">
      <c r="A69" s="32" t="s">
        <v>9</v>
      </c>
      <c r="B69" s="75">
        <f>B74+B79+B84+B89+B94+B99+B104</f>
        <v>104377.11</v>
      </c>
      <c r="C69" s="75">
        <f>C74+C79+C84+C89+C94+C99+C104</f>
        <v>101644.992</v>
      </c>
      <c r="D69" s="39"/>
      <c r="E69" s="11"/>
    </row>
    <row r="70" spans="1:5" ht="63" customHeight="1">
      <c r="A70" s="26" t="s">
        <v>48</v>
      </c>
      <c r="B70" s="50">
        <f>B72+B73+B74</f>
        <v>82989.078000000009</v>
      </c>
      <c r="C70" s="50">
        <f>C72+C73+C74</f>
        <v>80024.672000000006</v>
      </c>
      <c r="D70" s="59"/>
      <c r="E70" s="11"/>
    </row>
    <row r="71" spans="1:5" ht="15" customHeight="1">
      <c r="A71" s="7" t="s">
        <v>0</v>
      </c>
      <c r="B71" s="13"/>
      <c r="C71" s="13"/>
      <c r="D71" s="4"/>
      <c r="E71" s="11"/>
    </row>
    <row r="72" spans="1:5" ht="15" customHeight="1">
      <c r="A72" s="8" t="s">
        <v>7</v>
      </c>
      <c r="B72" s="13">
        <v>3420.3609999999999</v>
      </c>
      <c r="C72" s="13">
        <v>3188.0529999999999</v>
      </c>
      <c r="D72" s="4"/>
      <c r="E72" s="11"/>
    </row>
    <row r="73" spans="1:5" ht="15" customHeight="1">
      <c r="A73" s="8" t="s">
        <v>8</v>
      </c>
      <c r="B73" s="13"/>
      <c r="C73" s="13"/>
      <c r="D73" s="4"/>
      <c r="E73" s="11"/>
    </row>
    <row r="74" spans="1:5" ht="15.75">
      <c r="A74" s="8" t="s">
        <v>9</v>
      </c>
      <c r="B74" s="13">
        <v>79568.717000000004</v>
      </c>
      <c r="C74" s="13">
        <v>76836.619000000006</v>
      </c>
      <c r="D74" s="4"/>
      <c r="E74" s="11"/>
    </row>
    <row r="75" spans="1:5" ht="234" customHeight="1">
      <c r="A75" s="26" t="s">
        <v>49</v>
      </c>
      <c r="B75" s="13">
        <f>B77+B78+B79</f>
        <v>330302.40000000002</v>
      </c>
      <c r="C75" s="13">
        <f>C77+C78+C79</f>
        <v>330302.40000000002</v>
      </c>
      <c r="D75" s="6"/>
      <c r="E75" s="11"/>
    </row>
    <row r="76" spans="1:5" ht="15.75">
      <c r="A76" s="7" t="s">
        <v>0</v>
      </c>
      <c r="B76" s="13"/>
      <c r="C76" s="13"/>
      <c r="D76" s="6"/>
      <c r="E76" s="11"/>
    </row>
    <row r="77" spans="1:5" ht="15.75">
      <c r="A77" s="8" t="s">
        <v>7</v>
      </c>
      <c r="B77" s="13">
        <v>330302.40000000002</v>
      </c>
      <c r="C77" s="13">
        <v>330302.40000000002</v>
      </c>
      <c r="D77" s="6"/>
      <c r="E77" s="11"/>
    </row>
    <row r="78" spans="1:5" ht="15.75">
      <c r="A78" s="8" t="s">
        <v>8</v>
      </c>
      <c r="B78" s="13">
        <v>0</v>
      </c>
      <c r="C78" s="13">
        <v>0</v>
      </c>
      <c r="D78" s="10"/>
      <c r="E78" s="11"/>
    </row>
    <row r="79" spans="1:5" ht="15.75">
      <c r="A79" s="8" t="s">
        <v>9</v>
      </c>
      <c r="B79" s="13"/>
      <c r="C79" s="13"/>
      <c r="D79" s="5"/>
      <c r="E79" s="11"/>
    </row>
    <row r="80" spans="1:5" ht="61.9" customHeight="1">
      <c r="A80" s="26" t="s">
        <v>50</v>
      </c>
      <c r="B80" s="13">
        <f>B82+B83+B84</f>
        <v>564.02599999999995</v>
      </c>
      <c r="C80" s="13">
        <f>C82+C83+C84</f>
        <v>451.041</v>
      </c>
      <c r="D80" s="5"/>
      <c r="E80" s="11"/>
    </row>
    <row r="81" spans="1:5" ht="15.75">
      <c r="A81" s="7" t="s">
        <v>0</v>
      </c>
      <c r="B81" s="13"/>
      <c r="C81" s="13"/>
      <c r="D81" s="5"/>
      <c r="E81" s="11"/>
    </row>
    <row r="82" spans="1:5" ht="15.75">
      <c r="A82" s="8" t="s">
        <v>7</v>
      </c>
      <c r="B82" s="13">
        <v>564.02599999999995</v>
      </c>
      <c r="C82" s="13">
        <v>451.041</v>
      </c>
      <c r="D82" s="5"/>
      <c r="E82" s="11"/>
    </row>
    <row r="83" spans="1:5" ht="15.75">
      <c r="A83" s="8" t="s">
        <v>8</v>
      </c>
      <c r="B83" s="13"/>
      <c r="C83" s="13"/>
      <c r="D83" s="5"/>
      <c r="E83" s="11"/>
    </row>
    <row r="84" spans="1:5" ht="15.75">
      <c r="A84" s="8" t="s">
        <v>9</v>
      </c>
      <c r="B84" s="13"/>
      <c r="C84" s="13"/>
      <c r="D84" s="5"/>
      <c r="E84" s="11"/>
    </row>
    <row r="85" spans="1:5" ht="91.9" customHeight="1">
      <c r="A85" s="26" t="s">
        <v>51</v>
      </c>
      <c r="B85" s="13">
        <f>B87+B88+B89</f>
        <v>17577</v>
      </c>
      <c r="C85" s="13">
        <f>C87+C88+C89</f>
        <v>16515.183000000001</v>
      </c>
      <c r="D85" s="5"/>
      <c r="E85" s="11"/>
    </row>
    <row r="86" spans="1:5" ht="15.75">
      <c r="A86" s="7" t="s">
        <v>0</v>
      </c>
      <c r="B86" s="13"/>
      <c r="C86" s="13"/>
      <c r="D86" s="5"/>
      <c r="E86" s="11"/>
    </row>
    <row r="87" spans="1:5" ht="15.75">
      <c r="A87" s="8" t="s">
        <v>7</v>
      </c>
      <c r="B87" s="13">
        <v>0</v>
      </c>
      <c r="C87" s="13">
        <v>0</v>
      </c>
      <c r="D87" s="5"/>
      <c r="E87" s="11"/>
    </row>
    <row r="88" spans="1:5" ht="15.75">
      <c r="A88" s="8" t="s">
        <v>8</v>
      </c>
      <c r="B88" s="13">
        <v>17577</v>
      </c>
      <c r="C88" s="13">
        <v>16515.183000000001</v>
      </c>
      <c r="D88" s="5"/>
      <c r="E88" s="11"/>
    </row>
    <row r="89" spans="1:5" ht="15.75">
      <c r="A89" s="8" t="s">
        <v>9</v>
      </c>
      <c r="B89" s="13">
        <v>0</v>
      </c>
      <c r="C89" s="13">
        <v>0</v>
      </c>
      <c r="D89" s="5"/>
      <c r="E89" s="11"/>
    </row>
    <row r="90" spans="1:5" ht="47.45" customHeight="1">
      <c r="A90" s="26" t="s">
        <v>41</v>
      </c>
      <c r="B90" s="13">
        <f>B92+B93+B94</f>
        <v>24808.393</v>
      </c>
      <c r="C90" s="13">
        <f>C92+C93+C94</f>
        <v>24808.373</v>
      </c>
      <c r="D90" s="5"/>
      <c r="E90" s="11"/>
    </row>
    <row r="91" spans="1:5" ht="15.75">
      <c r="A91" s="7" t="s">
        <v>0</v>
      </c>
      <c r="B91" s="58"/>
      <c r="C91" s="58"/>
      <c r="D91" s="5"/>
      <c r="E91" s="11"/>
    </row>
    <row r="92" spans="1:5" ht="15.75">
      <c r="A92" s="8" t="s">
        <v>7</v>
      </c>
      <c r="B92" s="13"/>
      <c r="C92" s="13"/>
      <c r="D92" s="5"/>
      <c r="E92" s="11"/>
    </row>
    <row r="93" spans="1:5" ht="15.75">
      <c r="A93" s="8" t="s">
        <v>8</v>
      </c>
      <c r="B93" s="13"/>
      <c r="C93" s="13"/>
      <c r="D93" s="5"/>
      <c r="E93" s="11"/>
    </row>
    <row r="94" spans="1:5" ht="15.75">
      <c r="A94" s="8" t="s">
        <v>9</v>
      </c>
      <c r="B94" s="76">
        <v>24808.393</v>
      </c>
      <c r="C94" s="76">
        <v>24808.373</v>
      </c>
      <c r="D94" s="5"/>
      <c r="E94" s="11"/>
    </row>
    <row r="95" spans="1:5" ht="66" customHeight="1">
      <c r="A95" s="26" t="s">
        <v>52</v>
      </c>
      <c r="B95" s="13">
        <f>B97+B98+B99</f>
        <v>0</v>
      </c>
      <c r="C95" s="13">
        <f>C97+C98+C99</f>
        <v>0</v>
      </c>
      <c r="D95" s="5"/>
      <c r="E95" s="11"/>
    </row>
    <row r="96" spans="1:5" ht="15.75">
      <c r="A96" s="7" t="s">
        <v>0</v>
      </c>
      <c r="B96" s="13"/>
      <c r="C96" s="13"/>
      <c r="D96" s="5"/>
      <c r="E96" s="11"/>
    </row>
    <row r="97" spans="1:5" ht="15.75">
      <c r="A97" s="8" t="s">
        <v>7</v>
      </c>
      <c r="B97" s="13"/>
      <c r="C97" s="13"/>
      <c r="D97" s="5"/>
      <c r="E97" s="11"/>
    </row>
    <row r="98" spans="1:5" ht="15.75">
      <c r="A98" s="8" t="s">
        <v>8</v>
      </c>
      <c r="B98" s="13"/>
      <c r="C98" s="13"/>
      <c r="D98" s="5"/>
      <c r="E98" s="11"/>
    </row>
    <row r="99" spans="1:5" ht="15.75">
      <c r="A99" s="29" t="s">
        <v>9</v>
      </c>
      <c r="B99" s="13"/>
      <c r="C99" s="13"/>
      <c r="D99" s="5"/>
      <c r="E99" s="11"/>
    </row>
    <row r="100" spans="1:5" ht="34.5" customHeight="1">
      <c r="A100" s="47" t="s">
        <v>53</v>
      </c>
      <c r="B100" s="45">
        <f>B102+B103+B104</f>
        <v>0</v>
      </c>
      <c r="C100" s="13">
        <f>C102+C103+C104</f>
        <v>0</v>
      </c>
      <c r="D100" s="5"/>
      <c r="E100" s="11"/>
    </row>
    <row r="101" spans="1:5" ht="15.75">
      <c r="A101" s="34" t="s">
        <v>0</v>
      </c>
      <c r="B101" s="13"/>
      <c r="C101" s="13"/>
      <c r="D101" s="5"/>
      <c r="E101" s="11"/>
    </row>
    <row r="102" spans="1:5" ht="15.75">
      <c r="A102" s="8" t="s">
        <v>7</v>
      </c>
      <c r="B102" s="13"/>
      <c r="C102" s="13"/>
      <c r="D102" s="5"/>
      <c r="E102" s="11"/>
    </row>
    <row r="103" spans="1:5" ht="15.75">
      <c r="A103" s="8" t="s">
        <v>8</v>
      </c>
      <c r="B103" s="13"/>
      <c r="C103" s="13"/>
      <c r="D103" s="5"/>
      <c r="E103" s="11"/>
    </row>
    <row r="104" spans="1:5" ht="15.75">
      <c r="A104" s="8" t="s">
        <v>9</v>
      </c>
      <c r="B104" s="13">
        <v>0</v>
      </c>
      <c r="C104" s="13">
        <v>0</v>
      </c>
      <c r="D104" s="5"/>
      <c r="E104" s="11"/>
    </row>
    <row r="105" spans="1:5" ht="47.25">
      <c r="A105" s="64" t="s">
        <v>57</v>
      </c>
      <c r="B105" s="57">
        <f>B107+B108+B109</f>
        <v>48091.654999999999</v>
      </c>
      <c r="C105" s="50">
        <f>C107+C108+C109</f>
        <v>46574.78</v>
      </c>
      <c r="D105" s="63"/>
      <c r="E105" s="11"/>
    </row>
    <row r="106" spans="1:5" ht="15.75">
      <c r="A106" s="34" t="s">
        <v>0</v>
      </c>
      <c r="B106" s="13"/>
      <c r="C106" s="13"/>
      <c r="D106" s="63"/>
      <c r="E106" s="11"/>
    </row>
    <row r="107" spans="1:5" ht="15.75">
      <c r="A107" s="8" t="s">
        <v>7</v>
      </c>
      <c r="B107" s="13"/>
      <c r="C107" s="13"/>
      <c r="D107" s="63"/>
      <c r="E107" s="11"/>
    </row>
    <row r="108" spans="1:5" ht="15.75">
      <c r="A108" s="8" t="s">
        <v>8</v>
      </c>
      <c r="B108" s="13">
        <v>48091.654999999999</v>
      </c>
      <c r="C108" s="13">
        <v>46574.78</v>
      </c>
      <c r="D108" s="63"/>
      <c r="E108" s="11"/>
    </row>
    <row r="109" spans="1:5" ht="16.5" thickBot="1">
      <c r="A109" s="29" t="s">
        <v>9</v>
      </c>
      <c r="B109" s="55">
        <v>0</v>
      </c>
      <c r="C109" s="55">
        <v>0</v>
      </c>
      <c r="D109" s="63"/>
      <c r="E109" s="11"/>
    </row>
    <row r="110" spans="1:5" ht="42.75">
      <c r="A110" s="37" t="s">
        <v>30</v>
      </c>
      <c r="B110" s="74">
        <f>B115</f>
        <v>14835.803</v>
      </c>
      <c r="C110" s="74">
        <f>C115</f>
        <v>14505.189</v>
      </c>
      <c r="D110" s="38" t="s">
        <v>21</v>
      </c>
      <c r="E110" s="62"/>
    </row>
    <row r="111" spans="1:5" ht="15.75">
      <c r="A111" s="34" t="s">
        <v>0</v>
      </c>
      <c r="B111" s="50"/>
      <c r="C111" s="50"/>
      <c r="D111" s="35"/>
      <c r="E111" s="11"/>
    </row>
    <row r="112" spans="1:5" ht="15.75">
      <c r="A112" s="8" t="s">
        <v>7</v>
      </c>
      <c r="B112" s="13">
        <f t="shared" ref="B112:C114" si="5">B117</f>
        <v>0</v>
      </c>
      <c r="C112" s="13">
        <f t="shared" si="5"/>
        <v>0</v>
      </c>
      <c r="D112" s="5"/>
      <c r="E112" s="11"/>
    </row>
    <row r="113" spans="1:5" ht="15.75">
      <c r="A113" s="8" t="s">
        <v>8</v>
      </c>
      <c r="B113" s="13">
        <f t="shared" si="5"/>
        <v>0</v>
      </c>
      <c r="C113" s="13">
        <f t="shared" si="5"/>
        <v>0</v>
      </c>
      <c r="D113" s="5"/>
      <c r="E113" s="11"/>
    </row>
    <row r="114" spans="1:5" ht="16.5" thickBot="1">
      <c r="A114" s="32" t="s">
        <v>9</v>
      </c>
      <c r="B114" s="75">
        <f t="shared" si="5"/>
        <v>14835.803</v>
      </c>
      <c r="C114" s="75">
        <f t="shared" si="5"/>
        <v>14505.189</v>
      </c>
      <c r="D114" s="33"/>
      <c r="E114" s="11"/>
    </row>
    <row r="115" spans="1:5" ht="60">
      <c r="A115" s="51" t="s">
        <v>31</v>
      </c>
      <c r="B115" s="50">
        <f>B117+B118+B119</f>
        <v>14835.803</v>
      </c>
      <c r="C115" s="50">
        <f>C117+C118+C119</f>
        <v>14505.189</v>
      </c>
      <c r="D115" s="35"/>
      <c r="E115" s="11"/>
    </row>
    <row r="116" spans="1:5" ht="15.75">
      <c r="A116" s="7" t="s">
        <v>0</v>
      </c>
      <c r="B116" s="13"/>
      <c r="C116" s="13"/>
      <c r="D116" s="5"/>
      <c r="E116" s="11"/>
    </row>
    <row r="117" spans="1:5" ht="15.75">
      <c r="A117" s="8" t="s">
        <v>7</v>
      </c>
      <c r="B117" s="13"/>
      <c r="C117" s="13"/>
      <c r="D117" s="5"/>
      <c r="E117" s="11"/>
    </row>
    <row r="118" spans="1:5" ht="15.75">
      <c r="A118" s="8" t="s">
        <v>8</v>
      </c>
      <c r="B118" s="13"/>
      <c r="C118" s="13"/>
      <c r="D118" s="5"/>
      <c r="E118" s="11"/>
    </row>
    <row r="119" spans="1:5" ht="16.5" thickBot="1">
      <c r="A119" s="29" t="s">
        <v>9</v>
      </c>
      <c r="B119" s="55">
        <v>14835.803</v>
      </c>
      <c r="C119" s="55">
        <v>14505.189</v>
      </c>
      <c r="D119" s="19"/>
      <c r="E119" s="11"/>
    </row>
    <row r="120" spans="1:5" ht="57">
      <c r="A120" s="37" t="s">
        <v>32</v>
      </c>
      <c r="B120" s="74">
        <f>B130+B149+B154</f>
        <v>34948.819000000003</v>
      </c>
      <c r="C120" s="74">
        <f>C130+C149+C154</f>
        <v>34098.133799999996</v>
      </c>
      <c r="D120" s="38" t="s">
        <v>22</v>
      </c>
      <c r="E120" s="11"/>
    </row>
    <row r="121" spans="1:5" ht="15.75">
      <c r="A121" s="34" t="s">
        <v>0</v>
      </c>
      <c r="B121" s="50">
        <f t="shared" ref="B121:C123" si="6">B131+B150+B155</f>
        <v>0</v>
      </c>
      <c r="C121" s="50">
        <f t="shared" si="6"/>
        <v>0</v>
      </c>
      <c r="D121" s="35"/>
      <c r="E121" s="11"/>
    </row>
    <row r="122" spans="1:5" ht="15.75">
      <c r="A122" s="8" t="s">
        <v>7</v>
      </c>
      <c r="B122" s="13">
        <f t="shared" si="6"/>
        <v>701.64300000000003</v>
      </c>
      <c r="C122" s="13">
        <f t="shared" si="6"/>
        <v>466.29500000000002</v>
      </c>
      <c r="D122" s="5"/>
      <c r="E122" s="11"/>
    </row>
    <row r="123" spans="1:5" ht="15.75">
      <c r="A123" s="8" t="s">
        <v>8</v>
      </c>
      <c r="B123" s="13">
        <f t="shared" si="6"/>
        <v>26952.508000000002</v>
      </c>
      <c r="C123" s="13">
        <f t="shared" si="6"/>
        <v>26920.431</v>
      </c>
      <c r="D123" s="5"/>
      <c r="E123" s="11"/>
    </row>
    <row r="124" spans="1:5" ht="16.5" thickBot="1">
      <c r="A124" s="32" t="s">
        <v>9</v>
      </c>
      <c r="B124" s="75">
        <f>B129++B158</f>
        <v>7294.6679999999997</v>
      </c>
      <c r="C124" s="75">
        <f>C129++C158</f>
        <v>6711.4078</v>
      </c>
      <c r="D124" s="33"/>
      <c r="E124" s="11"/>
    </row>
    <row r="125" spans="1:5" ht="30">
      <c r="A125" s="53" t="s">
        <v>33</v>
      </c>
      <c r="B125" s="50">
        <f>B126+B127+B128+B129</f>
        <v>34948.819000000003</v>
      </c>
      <c r="C125" s="50">
        <f>C126+C127+C128+C129</f>
        <v>34098.133799999996</v>
      </c>
      <c r="D125" s="35"/>
      <c r="E125" s="11"/>
    </row>
    <row r="126" spans="1:5" ht="15.75">
      <c r="A126" s="7" t="s">
        <v>0</v>
      </c>
      <c r="B126" s="13"/>
      <c r="C126" s="13"/>
      <c r="D126" s="5"/>
      <c r="E126" s="11"/>
    </row>
    <row r="127" spans="1:5" ht="15.75">
      <c r="A127" s="8" t="s">
        <v>7</v>
      </c>
      <c r="B127" s="13">
        <f>B156+B151+B132</f>
        <v>701.64300000000003</v>
      </c>
      <c r="C127" s="13">
        <f>C156+C151+C132</f>
        <v>466.29500000000002</v>
      </c>
      <c r="D127" s="5"/>
      <c r="E127" s="11"/>
    </row>
    <row r="128" spans="1:5" ht="15.75">
      <c r="A128" s="8" t="s">
        <v>8</v>
      </c>
      <c r="B128" s="13">
        <f>B157+B152+B133</f>
        <v>26952.508000000002</v>
      </c>
      <c r="C128" s="13">
        <f>C157+C152+C133</f>
        <v>26920.431</v>
      </c>
      <c r="D128" s="5"/>
      <c r="E128" s="11"/>
    </row>
    <row r="129" spans="1:5" ht="15.75">
      <c r="A129" s="8" t="s">
        <v>9</v>
      </c>
      <c r="B129" s="13">
        <f>B134+B153</f>
        <v>7294.6679999999997</v>
      </c>
      <c r="C129" s="13">
        <f>C134+C153</f>
        <v>6711.4078</v>
      </c>
      <c r="D129" s="5"/>
      <c r="E129" s="11"/>
    </row>
    <row r="130" spans="1:5" ht="109.15" customHeight="1">
      <c r="A130" s="26" t="s">
        <v>43</v>
      </c>
      <c r="B130" s="13">
        <f>B134+B132</f>
        <v>7294.6679999999997</v>
      </c>
      <c r="C130" s="13">
        <f>C134+C132</f>
        <v>6711.4078</v>
      </c>
      <c r="D130" s="5"/>
      <c r="E130" s="11"/>
    </row>
    <row r="131" spans="1:5" ht="15.75">
      <c r="A131" s="7" t="s">
        <v>0</v>
      </c>
      <c r="B131" s="13"/>
      <c r="C131" s="13"/>
      <c r="D131" s="5"/>
      <c r="E131" s="11"/>
    </row>
    <row r="132" spans="1:5" ht="15.75">
      <c r="A132" s="8" t="s">
        <v>7</v>
      </c>
      <c r="B132" s="13"/>
      <c r="C132" s="13"/>
      <c r="D132" s="5"/>
      <c r="E132" s="11"/>
    </row>
    <row r="133" spans="1:5" ht="15.75">
      <c r="A133" s="8" t="s">
        <v>8</v>
      </c>
      <c r="B133" s="13"/>
      <c r="C133" s="13"/>
      <c r="D133" s="5"/>
      <c r="E133" s="11"/>
    </row>
    <row r="134" spans="1:5" ht="17.45" customHeight="1">
      <c r="A134" s="18" t="s">
        <v>9</v>
      </c>
      <c r="B134" s="13">
        <v>7294.6679999999997</v>
      </c>
      <c r="C134" s="13">
        <v>6711.4078</v>
      </c>
      <c r="D134" s="48"/>
      <c r="E134" s="11"/>
    </row>
    <row r="135" spans="1:5" ht="75" hidden="1">
      <c r="A135" s="9" t="s">
        <v>18</v>
      </c>
      <c r="B135" s="13">
        <f>B137+B138+B139</f>
        <v>0</v>
      </c>
      <c r="C135" s="13">
        <v>0</v>
      </c>
      <c r="D135" s="5"/>
      <c r="E135" s="11" t="e">
        <f t="shared" ref="E135:E178" si="7">C135/B135*100</f>
        <v>#DIV/0!</v>
      </c>
    </row>
    <row r="136" spans="1:5" ht="15.75" hidden="1">
      <c r="A136" s="7" t="s">
        <v>0</v>
      </c>
      <c r="B136" s="13"/>
      <c r="C136" s="13"/>
      <c r="D136" s="5"/>
      <c r="E136" s="11" t="e">
        <f t="shared" si="7"/>
        <v>#DIV/0!</v>
      </c>
    </row>
    <row r="137" spans="1:5" ht="15.75" hidden="1">
      <c r="A137" s="8" t="s">
        <v>7</v>
      </c>
      <c r="B137" s="13">
        <v>0</v>
      </c>
      <c r="C137" s="13">
        <v>0</v>
      </c>
      <c r="D137" s="5"/>
      <c r="E137" s="11" t="e">
        <f t="shared" si="7"/>
        <v>#DIV/0!</v>
      </c>
    </row>
    <row r="138" spans="1:5" ht="15.75" hidden="1">
      <c r="A138" s="8" t="s">
        <v>8</v>
      </c>
      <c r="B138" s="13"/>
      <c r="C138" s="13"/>
      <c r="D138" s="5"/>
      <c r="E138" s="11" t="e">
        <f t="shared" si="7"/>
        <v>#DIV/0!</v>
      </c>
    </row>
    <row r="139" spans="1:5" ht="15.75" hidden="1">
      <c r="A139" s="8" t="s">
        <v>9</v>
      </c>
      <c r="B139" s="13">
        <v>0</v>
      </c>
      <c r="C139" s="13">
        <v>0</v>
      </c>
      <c r="D139" s="5"/>
      <c r="E139" s="11" t="e">
        <f t="shared" si="7"/>
        <v>#DIV/0!</v>
      </c>
    </row>
    <row r="140" spans="1:5" ht="0.6" customHeight="1">
      <c r="A140" s="9" t="s">
        <v>17</v>
      </c>
      <c r="B140" s="13"/>
      <c r="C140" s="13"/>
      <c r="D140" s="5"/>
      <c r="E140" s="11" t="e">
        <f t="shared" si="7"/>
        <v>#DIV/0!</v>
      </c>
    </row>
    <row r="141" spans="1:5" ht="15.6" hidden="1" customHeight="1">
      <c r="A141" s="7" t="s">
        <v>0</v>
      </c>
      <c r="B141" s="13"/>
      <c r="C141" s="13"/>
      <c r="D141" s="5"/>
      <c r="E141" s="11" t="e">
        <f t="shared" si="7"/>
        <v>#DIV/0!</v>
      </c>
    </row>
    <row r="142" spans="1:5" ht="16.149999999999999" hidden="1" customHeight="1">
      <c r="A142" s="8" t="s">
        <v>7</v>
      </c>
      <c r="B142" s="13"/>
      <c r="C142" s="13"/>
      <c r="D142" s="5"/>
      <c r="E142" s="11" t="e">
        <f t="shared" si="7"/>
        <v>#DIV/0!</v>
      </c>
    </row>
    <row r="143" spans="1:5" ht="16.149999999999999" hidden="1" customHeight="1">
      <c r="A143" s="8" t="s">
        <v>8</v>
      </c>
      <c r="B143" s="13"/>
      <c r="C143" s="13"/>
      <c r="D143" s="5"/>
      <c r="E143" s="11" t="e">
        <f t="shared" si="7"/>
        <v>#DIV/0!</v>
      </c>
    </row>
    <row r="144" spans="1:5" ht="14.45" hidden="1" customHeight="1">
      <c r="A144" s="8" t="s">
        <v>9</v>
      </c>
      <c r="B144" s="13"/>
      <c r="C144" s="13"/>
      <c r="D144" s="5"/>
      <c r="E144" s="11" t="e">
        <f t="shared" si="7"/>
        <v>#DIV/0!</v>
      </c>
    </row>
    <row r="145" spans="1:5" ht="1.1499999999999999" hidden="1" customHeight="1">
      <c r="A145" s="8" t="s">
        <v>12</v>
      </c>
      <c r="B145" s="13"/>
      <c r="C145" s="13"/>
      <c r="D145" s="5"/>
      <c r="E145" s="11" t="e">
        <f t="shared" si="7"/>
        <v>#DIV/0!</v>
      </c>
    </row>
    <row r="146" spans="1:5" ht="12" hidden="1" customHeight="1">
      <c r="A146" s="8" t="s">
        <v>6</v>
      </c>
      <c r="B146" s="13"/>
      <c r="C146" s="13"/>
      <c r="D146" s="5"/>
      <c r="E146" s="11" t="e">
        <f t="shared" si="7"/>
        <v>#DIV/0!</v>
      </c>
    </row>
    <row r="147" spans="1:5" ht="16.149999999999999" hidden="1" customHeight="1">
      <c r="A147" s="8" t="s">
        <v>10</v>
      </c>
      <c r="B147" s="13"/>
      <c r="C147" s="13"/>
      <c r="D147" s="5"/>
      <c r="E147" s="11" t="e">
        <f t="shared" si="7"/>
        <v>#DIV/0!</v>
      </c>
    </row>
    <row r="148" spans="1:5" ht="12.6" hidden="1" customHeight="1">
      <c r="A148" s="7" t="s">
        <v>1</v>
      </c>
      <c r="B148" s="13"/>
      <c r="C148" s="13"/>
      <c r="D148" s="5"/>
      <c r="E148" s="11" t="e">
        <f t="shared" si="7"/>
        <v>#DIV/0!</v>
      </c>
    </row>
    <row r="149" spans="1:5" ht="88.9" customHeight="1">
      <c r="A149" s="26" t="s">
        <v>42</v>
      </c>
      <c r="B149" s="13">
        <f>B153+B151+B152</f>
        <v>27654.151000000002</v>
      </c>
      <c r="C149" s="13">
        <f>C153+C151+C152</f>
        <v>27386.725999999999</v>
      </c>
      <c r="D149" s="5"/>
      <c r="E149" s="11"/>
    </row>
    <row r="150" spans="1:5" ht="12.6" customHeight="1">
      <c r="A150" s="7" t="s">
        <v>0</v>
      </c>
      <c r="B150" s="13"/>
      <c r="C150" s="13"/>
      <c r="D150" s="5"/>
      <c r="E150" s="11"/>
    </row>
    <row r="151" spans="1:5" ht="16.149999999999999" customHeight="1">
      <c r="A151" s="8" t="s">
        <v>7</v>
      </c>
      <c r="B151" s="13">
        <v>701.64300000000003</v>
      </c>
      <c r="C151" s="13">
        <v>466.29500000000002</v>
      </c>
      <c r="D151" s="5"/>
      <c r="E151" s="11"/>
    </row>
    <row r="152" spans="1:5" ht="18" customHeight="1">
      <c r="A152" s="8" t="s">
        <v>8</v>
      </c>
      <c r="B152" s="13">
        <v>26952.508000000002</v>
      </c>
      <c r="C152" s="13">
        <v>26920.431</v>
      </c>
      <c r="D152" s="5"/>
      <c r="E152" s="11"/>
    </row>
    <row r="153" spans="1:5" ht="18" customHeight="1">
      <c r="A153" s="8" t="s">
        <v>9</v>
      </c>
      <c r="B153" s="13"/>
      <c r="C153" s="13"/>
      <c r="D153" s="5"/>
      <c r="E153" s="11"/>
    </row>
    <row r="154" spans="1:5" ht="63" customHeight="1">
      <c r="A154" s="28" t="s">
        <v>34</v>
      </c>
      <c r="B154" s="13">
        <f>B158+B156</f>
        <v>0</v>
      </c>
      <c r="C154" s="13">
        <f>C158+C156</f>
        <v>0</v>
      </c>
      <c r="D154" s="5"/>
      <c r="E154" s="11"/>
    </row>
    <row r="155" spans="1:5" ht="12.6" customHeight="1">
      <c r="A155" s="7" t="s">
        <v>0</v>
      </c>
      <c r="B155" s="13"/>
      <c r="C155" s="13"/>
      <c r="D155" s="5"/>
      <c r="E155" s="11"/>
    </row>
    <row r="156" spans="1:5" ht="12.6" customHeight="1">
      <c r="A156" s="8" t="s">
        <v>7</v>
      </c>
      <c r="B156" s="13">
        <v>0</v>
      </c>
      <c r="C156" s="13">
        <v>0</v>
      </c>
      <c r="D156" s="5"/>
      <c r="E156" s="11"/>
    </row>
    <row r="157" spans="1:5" ht="12.6" customHeight="1">
      <c r="A157" s="8" t="s">
        <v>8</v>
      </c>
      <c r="B157" s="13"/>
      <c r="C157" s="13"/>
      <c r="D157" s="5"/>
      <c r="E157" s="11"/>
    </row>
    <row r="158" spans="1:5" ht="16.899999999999999" customHeight="1" thickBot="1">
      <c r="A158" s="29" t="s">
        <v>9</v>
      </c>
      <c r="B158" s="55">
        <v>0</v>
      </c>
      <c r="C158" s="55">
        <v>0</v>
      </c>
      <c r="D158" s="19"/>
      <c r="E158" s="11"/>
    </row>
    <row r="159" spans="1:5" ht="42.75">
      <c r="A159" s="37" t="s">
        <v>35</v>
      </c>
      <c r="B159" s="74">
        <f>B164</f>
        <v>3655.6990000000001</v>
      </c>
      <c r="C159" s="74">
        <f>C164</f>
        <v>3610.761</v>
      </c>
      <c r="D159" s="38" t="s">
        <v>24</v>
      </c>
      <c r="E159" s="11"/>
    </row>
    <row r="160" spans="1:5" ht="15.75">
      <c r="A160" s="34" t="s">
        <v>0</v>
      </c>
      <c r="B160" s="50"/>
      <c r="C160" s="50"/>
      <c r="D160" s="35"/>
      <c r="E160" s="11"/>
    </row>
    <row r="161" spans="1:5" ht="15.75">
      <c r="A161" s="8" t="s">
        <v>7</v>
      </c>
      <c r="B161" s="13">
        <f t="shared" ref="B161:C163" si="8">B166</f>
        <v>2515.6990000000001</v>
      </c>
      <c r="C161" s="13">
        <f t="shared" si="8"/>
        <v>2515.6990000000001</v>
      </c>
      <c r="D161" s="5"/>
      <c r="E161" s="11"/>
    </row>
    <row r="162" spans="1:5" ht="15.75">
      <c r="A162" s="8" t="s">
        <v>8</v>
      </c>
      <c r="B162" s="13">
        <f t="shared" si="8"/>
        <v>0</v>
      </c>
      <c r="C162" s="13">
        <f t="shared" si="8"/>
        <v>0</v>
      </c>
      <c r="D162" s="5"/>
      <c r="E162" s="11"/>
    </row>
    <row r="163" spans="1:5" ht="16.5" thickBot="1">
      <c r="A163" s="32" t="s">
        <v>9</v>
      </c>
      <c r="B163" s="75">
        <f t="shared" si="8"/>
        <v>1140</v>
      </c>
      <c r="C163" s="75">
        <f t="shared" si="8"/>
        <v>1095.0619999999999</v>
      </c>
      <c r="D163" s="33"/>
      <c r="E163" s="11"/>
    </row>
    <row r="164" spans="1:5" ht="30">
      <c r="A164" s="51" t="s">
        <v>36</v>
      </c>
      <c r="B164" s="50">
        <f>B169</f>
        <v>3655.6990000000001</v>
      </c>
      <c r="C164" s="50">
        <f>C169</f>
        <v>3610.761</v>
      </c>
      <c r="D164" s="49"/>
      <c r="E164" s="11"/>
    </row>
    <row r="165" spans="1:5" ht="15.75">
      <c r="A165" s="7" t="s">
        <v>0</v>
      </c>
      <c r="B165" s="13"/>
      <c r="C165" s="13"/>
      <c r="D165" s="48"/>
      <c r="E165" s="11"/>
    </row>
    <row r="166" spans="1:5" ht="15.75">
      <c r="A166" s="8" t="s">
        <v>7</v>
      </c>
      <c r="B166" s="13">
        <f t="shared" ref="B166:C168" si="9">B171</f>
        <v>2515.6990000000001</v>
      </c>
      <c r="C166" s="13">
        <f t="shared" si="9"/>
        <v>2515.6990000000001</v>
      </c>
      <c r="D166" s="48"/>
      <c r="E166" s="11"/>
    </row>
    <row r="167" spans="1:5" ht="15.75">
      <c r="A167" s="8" t="s">
        <v>8</v>
      </c>
      <c r="B167" s="13">
        <f t="shared" si="9"/>
        <v>0</v>
      </c>
      <c r="C167" s="13">
        <f t="shared" si="9"/>
        <v>0</v>
      </c>
      <c r="D167" s="48"/>
      <c r="E167" s="11"/>
    </row>
    <row r="168" spans="1:5" ht="15.75">
      <c r="A168" s="8" t="s">
        <v>9</v>
      </c>
      <c r="B168" s="13">
        <f t="shared" si="9"/>
        <v>1140</v>
      </c>
      <c r="C168" s="13">
        <f t="shared" si="9"/>
        <v>1095.0619999999999</v>
      </c>
      <c r="D168" s="48"/>
      <c r="E168" s="11"/>
    </row>
    <row r="169" spans="1:5" ht="45">
      <c r="A169" s="52" t="s">
        <v>37</v>
      </c>
      <c r="B169" s="13">
        <f>B171+B172+B173</f>
        <v>3655.6990000000001</v>
      </c>
      <c r="C169" s="13">
        <f>C171+C172+C173</f>
        <v>3610.761</v>
      </c>
      <c r="D169" s="48"/>
      <c r="E169" s="11"/>
    </row>
    <row r="170" spans="1:5" ht="15.75">
      <c r="A170" s="17" t="s">
        <v>0</v>
      </c>
      <c r="B170" s="13"/>
      <c r="C170" s="13"/>
      <c r="D170" s="48"/>
      <c r="E170" s="11"/>
    </row>
    <row r="171" spans="1:5" ht="15.75">
      <c r="A171" s="18" t="s">
        <v>7</v>
      </c>
      <c r="B171" s="13">
        <v>2515.6990000000001</v>
      </c>
      <c r="C171" s="13">
        <v>2515.6990000000001</v>
      </c>
      <c r="D171" s="48"/>
      <c r="E171" s="11"/>
    </row>
    <row r="172" spans="1:5" ht="15.75">
      <c r="A172" s="18" t="s">
        <v>8</v>
      </c>
      <c r="B172" s="13"/>
      <c r="C172" s="13"/>
      <c r="D172" s="48"/>
      <c r="E172" s="11"/>
    </row>
    <row r="173" spans="1:5" ht="15.75">
      <c r="A173" s="18" t="s">
        <v>9</v>
      </c>
      <c r="B173" s="13">
        <v>1140</v>
      </c>
      <c r="C173" s="13">
        <v>1095.0619999999999</v>
      </c>
      <c r="D173" s="48"/>
      <c r="E173" s="11"/>
    </row>
    <row r="174" spans="1:5" ht="0.6" customHeight="1">
      <c r="A174" s="9"/>
      <c r="B174" s="14"/>
      <c r="C174" s="14"/>
      <c r="D174" s="5"/>
      <c r="E174" s="11" t="e">
        <f t="shared" si="7"/>
        <v>#DIV/0!</v>
      </c>
    </row>
    <row r="175" spans="1:5" ht="15.75" hidden="1">
      <c r="A175" s="7"/>
      <c r="B175" s="4"/>
      <c r="C175" s="4"/>
      <c r="D175" s="5"/>
      <c r="E175" s="11"/>
    </row>
    <row r="176" spans="1:5" ht="15.6" hidden="1" customHeight="1">
      <c r="A176" s="8"/>
      <c r="B176" s="4"/>
      <c r="C176" s="4"/>
      <c r="D176" s="5"/>
      <c r="E176" s="11"/>
    </row>
    <row r="177" spans="1:5" ht="15.6" hidden="1" customHeight="1">
      <c r="A177" s="8"/>
      <c r="B177" s="4"/>
      <c r="C177" s="4"/>
      <c r="D177" s="5"/>
      <c r="E177" s="11"/>
    </row>
    <row r="178" spans="1:5" ht="15.6" hidden="1" customHeight="1">
      <c r="A178" s="29"/>
      <c r="B178" s="30"/>
      <c r="C178" s="31"/>
      <c r="D178" s="19"/>
      <c r="E178" s="11" t="e">
        <f t="shared" si="7"/>
        <v>#DIV/0!</v>
      </c>
    </row>
    <row r="181" spans="1:5" ht="15.75">
      <c r="A181" s="65" t="s">
        <v>38</v>
      </c>
      <c r="B181" s="15"/>
      <c r="C181" s="15"/>
      <c r="D181" s="62" t="s">
        <v>39</v>
      </c>
    </row>
    <row r="182" spans="1:5">
      <c r="A182" s="2" t="s">
        <v>2</v>
      </c>
      <c r="B182" t="s">
        <v>25</v>
      </c>
      <c r="D182" s="23" t="s">
        <v>40</v>
      </c>
    </row>
    <row r="183" spans="1:5">
      <c r="A183" s="1"/>
    </row>
    <row r="184" spans="1:5">
      <c r="A184" s="1"/>
    </row>
    <row r="185" spans="1:5">
      <c r="A185" s="1"/>
    </row>
    <row r="186" spans="1:5">
      <c r="A186" s="1"/>
    </row>
    <row r="188" spans="1:5" ht="48" customHeight="1"/>
    <row r="189" spans="1:5" ht="33.75" customHeight="1"/>
    <row r="190" spans="1:5" ht="21" customHeight="1"/>
  </sheetData>
  <mergeCells count="5">
    <mergeCell ref="A2:D2"/>
    <mergeCell ref="A1:D1"/>
    <mergeCell ref="A3:A4"/>
    <mergeCell ref="D3:D4"/>
    <mergeCell ref="B3:C3"/>
  </mergeCells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2024-03-12T11:38:05Z</cp:lastPrinted>
  <dcterms:created xsi:type="dcterms:W3CDTF">2015-01-29T11:19:28Z</dcterms:created>
  <dcterms:modified xsi:type="dcterms:W3CDTF">2024-03-12T11:38:29Z</dcterms:modified>
</cp:coreProperties>
</file>